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vic.sharepoint.com/sites/EducationServices/Shared Documents/07- Lifesaving Education Programs/1. Partner programs and Bush Nippers/2. Partnership package/Portal Resources/1. Implementation Docs/"/>
    </mc:Choice>
  </mc:AlternateContent>
  <xr:revisionPtr revIDLastSave="271" documentId="8_{A9C43923-9CC2-414B-B702-56CB0F19FB07}" xr6:coauthVersionLast="47" xr6:coauthVersionMax="47" xr10:uidLastSave="{3CACCAA5-E163-4399-8FF4-E0786D8C0E62}"/>
  <bookViews>
    <workbookView minimized="1" xWindow="-15360" yWindow="-3276" windowWidth="12948" windowHeight="7332" xr2:uid="{5BEF5D4F-8275-426D-A7A4-4025885BA49F}"/>
  </bookViews>
  <sheets>
    <sheet name="LEP Checklis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D12" i="4"/>
  <c r="D38" i="4"/>
  <c r="D35" i="4"/>
  <c r="D32" i="4"/>
  <c r="D6" i="4"/>
  <c r="D9" i="4"/>
  <c r="D8" i="4"/>
  <c r="D44" i="4"/>
  <c r="D49" i="4"/>
  <c r="D14" i="4"/>
  <c r="D45" i="4"/>
  <c r="D13" i="4"/>
  <c r="D16" i="4"/>
  <c r="D15" i="4"/>
  <c r="D48" i="4"/>
  <c r="D22" i="4"/>
  <c r="D21" i="4"/>
  <c r="D47" i="4"/>
  <c r="D43" i="4"/>
  <c r="D42" i="4"/>
  <c r="D30" i="4"/>
  <c r="D29" i="4"/>
  <c r="D36" i="4"/>
  <c r="D34" i="4"/>
  <c r="D41" i="4"/>
  <c r="D28" i="4"/>
  <c r="D33" i="4"/>
  <c r="D20" i="4"/>
  <c r="D27" i="4"/>
  <c r="D19" i="4"/>
  <c r="D11" i="4"/>
  <c r="D10" i="4"/>
  <c r="D26" i="4"/>
  <c r="D18" i="4"/>
  <c r="D24" i="4"/>
  <c r="D7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<sst xmlns="http://schemas.openxmlformats.org/spreadsheetml/2006/main" count="81" uniqueCount="81">
  <si>
    <t>Program coordinator planning checklist</t>
  </si>
  <si>
    <t>- Update your start date
- Dates below will automatically with suggested minimum timeframes
- Overwrite these as required</t>
  </si>
  <si>
    <t>Program Start Date</t>
  </si>
  <si>
    <t>P</t>
  </si>
  <si>
    <t>Type 'P' = complete (must be capital P)</t>
  </si>
  <si>
    <t>Not complete</t>
  </si>
  <si>
    <t>#</t>
  </si>
  <si>
    <t>Checklist</t>
  </si>
  <si>
    <t>Date Due</t>
  </si>
  <si>
    <t>Person Responsible</t>
  </si>
  <si>
    <t>Status</t>
  </si>
  <si>
    <t>Comments</t>
  </si>
  <si>
    <t>Administration</t>
  </si>
  <si>
    <t>Confirm through your approvals process and return signed agreement to LSV</t>
  </si>
  <si>
    <t>Ensure your insurance policies include staff and children participating off-site if relevant.</t>
  </si>
  <si>
    <t>Confirm your budget (including pricing structure)</t>
  </si>
  <si>
    <t>Update as required (ongoing).
Contact LSV for recomended pricing.
- Recommend offering subsidised program fee (i.e. concession card holders, discounts through targeted community groups etc.)</t>
  </si>
  <si>
    <t>Apply for funding (if required)</t>
  </si>
  <si>
    <t>- See grant application checklist for further detail
- Check whether the program can go ahead without funding 
- Check funding dates (outcome and expected delivery) match your program timelines</t>
  </si>
  <si>
    <t>Complete induction with LSV's Education Team</t>
  </si>
  <si>
    <t>In this induction we can talk through:
- tasks (i.e., this checklist)
- program resources
- organise regular check-ins to ensure you have the level of support you need</t>
  </si>
  <si>
    <t>Order required equipment and resources</t>
  </si>
  <si>
    <t>See 'Equipment List' for further information.</t>
  </si>
  <si>
    <t>Order required rash vests and nipper caps (as applicable)</t>
  </si>
  <si>
    <t>Return any borrowed/hired equipment</t>
  </si>
  <si>
    <t>Report to LSV participant numbers and any relevant feedback</t>
  </si>
  <si>
    <t>Organise Victorian Water Safety Certificate for all participants that meet requirements</t>
  </si>
  <si>
    <t xml:space="preserve">Organise LEP certificate for all participants </t>
  </si>
  <si>
    <t>Safety</t>
  </si>
  <si>
    <t>Organise LSV Education location assessment</t>
  </si>
  <si>
    <t xml:space="preserve">LSV's Education Team will confirm through an internal assessment process, with your support, if a location is suitable for LEP program delivery. </t>
  </si>
  <si>
    <t>Obtain relevant permits for venue</t>
  </si>
  <si>
    <t>It is your responsibility to check legal requirements for use of the location including obtaining permits - LSV can support you in this process.</t>
  </si>
  <si>
    <t>Risk assessment policies and procedures developed/updated</t>
  </si>
  <si>
    <t>Ongoing, include communication and access for emergency services personnel.</t>
  </si>
  <si>
    <t>Have required risk documentation available for Team Leader</t>
  </si>
  <si>
    <t>Have participant groups and staff details available for Team Leader</t>
  </si>
  <si>
    <t>Staff Management</t>
  </si>
  <si>
    <t>Start recruiting your staff</t>
  </si>
  <si>
    <t>Ensure prospective staff members know the dates and training requirements well ahead of time.</t>
  </si>
  <si>
    <t>Organise dates for Program Training and additional Award Training (as required)</t>
  </si>
  <si>
    <t>See your 'Program Coordinator Guide' for required qualifications depending on the program location type.
Include in permit application (if required) and ensure a training room is available.</t>
  </si>
  <si>
    <t>Order staff uniforms (as required)</t>
  </si>
  <si>
    <t>For outdoor programs, ensure they are SunSmart (long sleeve, wide brimmed hat), see the 'Program Coordinator Guide' for further detail.</t>
  </si>
  <si>
    <t>Have staff complete online training</t>
  </si>
  <si>
    <t>Training can be completed online in their own time or a time set by you and must be completed prior to any practical training.</t>
  </si>
  <si>
    <t>Provide staff with program details</t>
  </si>
  <si>
    <t>Staff training delivered</t>
  </si>
  <si>
    <t>Programming</t>
  </si>
  <si>
    <t>Contact your local Traditional Owners</t>
  </si>
  <si>
    <t>See 'Program Coordinator Guide' for supporting information.</t>
  </si>
  <si>
    <t xml:space="preserve">Confirm process for getting equipment to and from the venue/storing securely </t>
  </si>
  <si>
    <t>Book trailers/cars as required.</t>
  </si>
  <si>
    <t>Group participants (age and ability)</t>
  </si>
  <si>
    <t>- Ongoing until close of enrolment
- Ensure you have enough support for participant requirements</t>
  </si>
  <si>
    <t>Plan for any accessibiilty needs for any participants and/or their guardian/carer</t>
  </si>
  <si>
    <t>- Ongoing</t>
  </si>
  <si>
    <t>Conduct skills assessments with those outside your programs/lessons</t>
  </si>
  <si>
    <t>Allow time to source any additional support required.</t>
  </si>
  <si>
    <t>Marketing</t>
  </si>
  <si>
    <t>Develop media &amp; communications plan and start marketing - see Resource Hub for various templates, logos, etc.</t>
  </si>
  <si>
    <t>Ensure everyone who needs to know has the required information - i.e., CSOs.
Allow plenty of time for approvals and provide schools with material before end of terms.
Check any funding body/sponsorship acknowledgement requirements.</t>
  </si>
  <si>
    <t>Set up website/'Participants Enrolment' form including terms and conditions</t>
  </si>
  <si>
    <t>Provide participants with further program information</t>
  </si>
  <si>
    <t>If not already sent as the enrolments are confirmed.</t>
  </si>
  <si>
    <t>Confirm program schedule based on numbers/age &amp; ability groups</t>
  </si>
  <si>
    <t>Reminder email sent to participants</t>
  </si>
  <si>
    <t>Take photos/video - ensure you have Media Consent</t>
  </si>
  <si>
    <t xml:space="preserve">Follow-up contact with all participants </t>
  </si>
  <si>
    <t>Evaluation</t>
  </si>
  <si>
    <t>Establish any evaluation requirements</t>
  </si>
  <si>
    <t>Conduct evaluation (surveys, skills tests, as required)</t>
  </si>
  <si>
    <t>Complete evaluation and disseminate to relevant parties</t>
  </si>
  <si>
    <t>Internal and/or funding body requirement</t>
  </si>
  <si>
    <t>This checklist is a guide only from Life Saving Victoria (LSV) in conjunction with the Lifesaving Education Program (LEP) Guide and does not need to be returned to LSV.</t>
  </si>
  <si>
    <t xml:space="preserve">Confirm program details with LSV Education Team </t>
  </si>
  <si>
    <t>This will have been discussed prior to the written agreement. Please check that LSV has the details of your program including: 
- delivery mode/s you are offering (i.e. holiday, schools, community groups, etc.) 
- Program dates, time/s, session length/s and expeceted numbers</t>
  </si>
  <si>
    <t>Ensure payment taken on enrolment.</t>
  </si>
  <si>
    <t>Send website/ registration link to LSV to update LSV page</t>
  </si>
  <si>
    <t>Confirm LSV program support required for program</t>
  </si>
  <si>
    <t>LSV will commit 2x staff for first year programs, any additional support required must be communicated as soon as possible.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</si>
</sst>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Wingdings 2"/>
      <family val="1"/>
      <charset val="2"/>
    </font>
    <font>
      <b/>
      <u/>
      <sz val="11"/>
      <color rgb="FF000000"/>
      <name val="Wingdings 2"/>
      <family val="1"/>
      <charset val="2"/>
    </font>
    <font>
      <sz val="11"/>
      <color rgb="FF9C5700"/>
      <name val="Wingdings 2"/>
      <family val="1"/>
      <charset val="2"/>
    </font>
    <font>
      <sz val="11"/>
      <color theme="1"/>
      <name val="Roboto"/>
    </font>
    <font>
      <sz val="11"/>
      <name val="Roboto"/>
    </font>
    <font>
      <b/>
      <sz val="11"/>
      <color theme="1"/>
      <name val="Roboto"/>
    </font>
    <font>
      <sz val="11"/>
      <color rgb="FF9C5700"/>
      <name val="Roboto"/>
    </font>
    <font>
      <i/>
      <sz val="11"/>
      <color theme="1"/>
      <name val="Roboto"/>
    </font>
    <font>
      <b/>
      <u/>
      <sz val="11"/>
      <color rgb="FF000000"/>
      <name val="Roboto"/>
    </font>
    <font>
      <i/>
      <sz val="11"/>
      <color rgb="FF000000"/>
      <name val="Roboto"/>
    </font>
    <font>
      <i/>
      <sz val="10"/>
      <name val="Roboto"/>
    </font>
    <font>
      <b/>
      <i/>
      <sz val="10"/>
      <name val="Roboto"/>
    </font>
    <font>
      <b/>
      <sz val="8"/>
      <color rgb="FF0A0101"/>
      <name val="Arial"/>
      <family val="2"/>
    </font>
    <font>
      <b/>
      <u/>
      <sz val="12"/>
      <color rgb="FF000000"/>
      <name val="Roboto"/>
    </font>
    <font>
      <b/>
      <sz val="11"/>
      <color rgb="FF9C5700"/>
      <name val="Roboto"/>
    </font>
    <font>
      <b/>
      <i/>
      <sz val="11"/>
      <color theme="1"/>
      <name val="Roboto"/>
    </font>
    <font>
      <b/>
      <i/>
      <sz val="22"/>
      <color theme="0"/>
      <name val="Roboto"/>
    </font>
    <font>
      <b/>
      <sz val="11"/>
      <color theme="0"/>
      <name val="Roboto"/>
    </font>
    <font>
      <sz val="22"/>
      <color rgb="FF00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3E69"/>
        <bgColor indexed="64"/>
      </patternFill>
    </fill>
    <fill>
      <patternFill patternType="solid">
        <fgColor rgb="FF36863F"/>
        <bgColor indexed="64"/>
      </patternFill>
    </fill>
    <fill>
      <patternFill patternType="solid">
        <fgColor rgb="FFFBBB3A"/>
        <bgColor indexed="64"/>
      </patternFill>
    </fill>
    <fill>
      <patternFill patternType="solid">
        <fgColor rgb="FF003C69"/>
        <bgColor indexed="64"/>
      </patternFill>
    </fill>
    <fill>
      <patternFill patternType="solid">
        <fgColor rgb="FFB83984"/>
        <bgColor indexed="64"/>
      </patternFill>
    </fill>
    <fill>
      <patternFill patternType="solid">
        <fgColor rgb="FF00A9E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164" fontId="5" fillId="0" borderId="0" xfId="0" applyNumberFormat="1" applyFont="1" applyAlignment="1">
      <alignment wrapText="1"/>
    </xf>
    <xf numFmtId="164" fontId="5" fillId="0" borderId="5" xfId="0" applyNumberFormat="1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left" vertical="top" wrapText="1"/>
    </xf>
    <xf numFmtId="0" fontId="7" fillId="0" borderId="0" xfId="0" applyFont="1"/>
    <xf numFmtId="0" fontId="4" fillId="5" borderId="5" xfId="1" applyFont="1" applyFill="1" applyBorder="1" applyAlignment="1">
      <alignment horizontal="left" vertical="top"/>
    </xf>
    <xf numFmtId="0" fontId="8" fillId="5" borderId="5" xfId="1" applyFont="1" applyFill="1" applyBorder="1" applyAlignment="1">
      <alignment horizontal="left" vertical="top"/>
    </xf>
    <xf numFmtId="0" fontId="8" fillId="5" borderId="6" xfId="1" applyFont="1" applyFill="1" applyBorder="1" applyAlignment="1">
      <alignment horizontal="left" vertical="top"/>
    </xf>
    <xf numFmtId="0" fontId="4" fillId="5" borderId="6" xfId="1" applyFont="1" applyFill="1" applyBorder="1" applyAlignment="1">
      <alignment horizontal="left" vertical="top"/>
    </xf>
    <xf numFmtId="0" fontId="9" fillId="0" borderId="13" xfId="0" applyFont="1" applyBorder="1" applyAlignment="1">
      <alignment horizontal="left" vertical="top" wrapText="1"/>
    </xf>
    <xf numFmtId="0" fontId="9" fillId="0" borderId="13" xfId="0" quotePrefix="1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164" fontId="5" fillId="0" borderId="15" xfId="0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4" fillId="5" borderId="15" xfId="1" applyFont="1" applyFill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  <xf numFmtId="0" fontId="8" fillId="5" borderId="15" xfId="1" applyFont="1" applyFill="1" applyBorder="1" applyAlignment="1">
      <alignment horizontal="left" vertical="top"/>
    </xf>
    <xf numFmtId="0" fontId="5" fillId="0" borderId="19" xfId="0" applyFont="1" applyBorder="1" applyAlignment="1">
      <alignment horizontal="left" vertical="top" wrapText="1"/>
    </xf>
    <xf numFmtId="164" fontId="5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5" borderId="9" xfId="1" applyFont="1" applyFill="1" applyBorder="1" applyAlignment="1">
      <alignment horizontal="left" vertical="top"/>
    </xf>
    <xf numFmtId="0" fontId="9" fillId="0" borderId="1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164" fontId="5" fillId="0" borderId="25" xfId="0" applyNumberFormat="1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8" fillId="5" borderId="25" xfId="1" applyFont="1" applyFill="1" applyBorder="1" applyAlignment="1">
      <alignment horizontal="left" vertical="top"/>
    </xf>
    <xf numFmtId="0" fontId="9" fillId="0" borderId="26" xfId="0" applyFont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 wrapText="1"/>
    </xf>
    <xf numFmtId="164" fontId="7" fillId="8" borderId="21" xfId="0" applyNumberFormat="1" applyFont="1" applyFill="1" applyBorder="1" applyAlignment="1">
      <alignment horizontal="left" vertical="top" wrapText="1"/>
    </xf>
    <xf numFmtId="0" fontId="16" fillId="8" borderId="21" xfId="1" applyFont="1" applyFill="1" applyBorder="1" applyAlignment="1">
      <alignment horizontal="left" vertical="top"/>
    </xf>
    <xf numFmtId="0" fontId="17" fillId="8" borderId="22" xfId="0" applyFont="1" applyFill="1" applyBorder="1" applyAlignment="1">
      <alignment horizontal="left" vertical="top" wrapText="1"/>
    </xf>
    <xf numFmtId="0" fontId="19" fillId="6" borderId="23" xfId="0" applyFont="1" applyFill="1" applyBorder="1" applyAlignment="1">
      <alignment wrapText="1"/>
    </xf>
    <xf numFmtId="164" fontId="19" fillId="6" borderId="23" xfId="0" applyNumberFormat="1" applyFont="1" applyFill="1" applyBorder="1" applyAlignment="1">
      <alignment wrapText="1"/>
    </xf>
    <xf numFmtId="0" fontId="19" fillId="6" borderId="23" xfId="0" applyFont="1" applyFill="1" applyBorder="1"/>
    <xf numFmtId="0" fontId="19" fillId="3" borderId="7" xfId="0" applyFont="1" applyFill="1" applyBorder="1" applyAlignment="1">
      <alignment horizontal="center" vertical="top"/>
    </xf>
    <xf numFmtId="164" fontId="5" fillId="0" borderId="11" xfId="0" applyNumberFormat="1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5" borderId="11" xfId="1" applyFont="1" applyFill="1" applyBorder="1" applyAlignment="1">
      <alignment horizontal="left" vertical="top"/>
    </xf>
    <xf numFmtId="0" fontId="9" fillId="0" borderId="12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/>
    </xf>
    <xf numFmtId="0" fontId="11" fillId="0" borderId="16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7" fillId="8" borderId="15" xfId="0" applyFont="1" applyFill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2" fontId="5" fillId="0" borderId="30" xfId="0" applyNumberFormat="1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7" fillId="8" borderId="20" xfId="0" applyFont="1" applyFill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2" fillId="4" borderId="5" xfId="0" applyFont="1" applyFill="1" applyBorder="1" applyAlignment="1">
      <alignment horizontal="center"/>
    </xf>
    <xf numFmtId="0" fontId="8" fillId="5" borderId="5" xfId="1" applyFont="1" applyFill="1" applyBorder="1" applyAlignment="1">
      <alignment horizontal="center"/>
    </xf>
    <xf numFmtId="0" fontId="7" fillId="0" borderId="2" xfId="0" quotePrefix="1" applyFont="1" applyBorder="1" applyAlignment="1">
      <alignment horizontal="left" vertical="center" wrapText="1"/>
    </xf>
    <xf numFmtId="0" fontId="7" fillId="0" borderId="2" xfId="0" quotePrefix="1" applyFont="1" applyBorder="1" applyAlignment="1">
      <alignment vertical="center" wrapText="1"/>
    </xf>
    <xf numFmtId="0" fontId="12" fillId="0" borderId="0" xfId="0" applyFont="1" applyAlignment="1">
      <alignment horizontal="center" wrapText="1"/>
    </xf>
    <xf numFmtId="164" fontId="18" fillId="7" borderId="27" xfId="0" applyNumberFormat="1" applyFont="1" applyFill="1" applyBorder="1" applyAlignment="1">
      <alignment horizontal="center" vertical="center" wrapText="1"/>
    </xf>
    <xf numFmtId="164" fontId="18" fillId="7" borderId="28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right" vertical="center" wrapText="1"/>
    </xf>
    <xf numFmtId="0" fontId="12" fillId="0" borderId="27" xfId="0" quotePrefix="1" applyFont="1" applyBorder="1" applyAlignment="1">
      <alignment horizontal="right" vertical="center" wrapText="1"/>
    </xf>
    <xf numFmtId="0" fontId="12" fillId="0" borderId="10" xfId="0" quotePrefix="1" applyFont="1" applyBorder="1" applyAlignment="1">
      <alignment horizontal="right" vertical="center" wrapText="1"/>
    </xf>
    <xf numFmtId="0" fontId="12" fillId="0" borderId="28" xfId="0" quotePrefix="1" applyFont="1" applyBorder="1" applyAlignment="1">
      <alignment horizontal="right" vertical="center" wrapText="1"/>
    </xf>
    <xf numFmtId="0" fontId="20" fillId="0" borderId="27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</cellXfs>
  <cellStyles count="2">
    <cellStyle name="Neutral" xfId="1" builtinId="28"/>
    <cellStyle name="Normal" xfId="0" builtinId="0"/>
  </cellStyles>
  <dxfs count="12">
    <dxf>
      <fill>
        <patternFill>
          <bgColor rgb="FFFFBC3D"/>
        </patternFill>
      </fill>
    </dxf>
    <dxf>
      <font>
        <color auto="1"/>
      </font>
      <fill>
        <patternFill>
          <bgColor rgb="FF36863F"/>
        </patternFill>
      </fill>
    </dxf>
    <dxf>
      <font>
        <color theme="0"/>
      </font>
      <fill>
        <patternFill>
          <bgColor rgb="FF4B813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Roboto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4" formatCode="d/m/yy;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rgb="FF003C6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A9E0"/>
      <color rgb="FF323E48"/>
      <color rgb="FFB83984"/>
      <color rgb="FF003C69"/>
      <color rgb="FF4B813E"/>
      <color rgb="FFFFBC3D"/>
      <color rgb="FFFBBB3A"/>
      <color rgb="FF003E69"/>
      <color rgb="FF368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A8648E-302F-4536-A918-FECF6021DB7F}" name="Table13" displayName="Table13" ref="C4:G49" totalsRowShown="0" headerRowDxfId="11" dataDxfId="9" headerRowBorderDxfId="10" tableBorderDxfId="8">
  <autoFilter ref="C4:G49" xr:uid="{A9A8648E-302F-4536-A918-FECF6021DB7F}"/>
  <sortState xmlns:xlrd2="http://schemas.microsoft.com/office/spreadsheetml/2017/richdata2" ref="C5:G43">
    <sortCondition ref="D4:D43"/>
  </sortState>
  <tableColumns count="5">
    <tableColumn id="1" xr3:uid="{DDA9EEEF-E6B5-4BFC-A614-D1385C975CBC}" name="Checklist" dataDxfId="7"/>
    <tableColumn id="2" xr3:uid="{0596E1E1-4543-4081-8FC5-2CDDA1125AB0}" name="Date Due" dataDxfId="6"/>
    <tableColumn id="3" xr3:uid="{CB659AD1-27DF-41CE-85C4-1EAF74BDC4DF}" name="Person Responsible" dataDxfId="5"/>
    <tableColumn id="4" xr3:uid="{856745AD-7212-4631-AF05-198048B3B486}" name="Status" dataDxfId="4" dataCellStyle="Neutral"/>
    <tableColumn id="5" xr3:uid="{F30B5C97-CB34-4559-BAA0-B9C22D0E905F}" name="Comments" dataDxfId="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D0A6-8A5A-433B-BB8D-FB01432D0934}">
  <dimension ref="B1:I50"/>
  <sheetViews>
    <sheetView tabSelected="1" zoomScale="85" zoomScaleNormal="85" workbookViewId="0">
      <selection activeCell="E2" sqref="E2:E3"/>
    </sheetView>
  </sheetViews>
  <sheetFormatPr defaultColWidth="8.7265625" defaultRowHeight="14.5" x14ac:dyDescent="0.35"/>
  <cols>
    <col min="1" max="1" width="1" style="1" customWidth="1"/>
    <col min="2" max="2" width="5.453125" style="12" customWidth="1"/>
    <col min="3" max="3" width="60.81640625" style="5" customWidth="1"/>
    <col min="4" max="4" width="15.453125" style="14" customWidth="1"/>
    <col min="5" max="5" width="22.81640625" style="5" bestFit="1" customWidth="1"/>
    <col min="6" max="6" width="9.7265625" style="3" bestFit="1" customWidth="1"/>
    <col min="7" max="7" width="70.1796875" style="4" customWidth="1"/>
    <col min="8" max="16384" width="8.7265625" style="1"/>
  </cols>
  <sheetData>
    <row r="1" spans="2:9" ht="96" customHeight="1" x14ac:dyDescent="0.35">
      <c r="B1" s="81" t="e" vm="1">
        <v>#VALUE!</v>
      </c>
      <c r="C1" s="82"/>
      <c r="D1" s="83"/>
      <c r="E1" s="79" t="s">
        <v>0</v>
      </c>
      <c r="F1" s="79"/>
      <c r="G1" s="80"/>
    </row>
    <row r="2" spans="2:9" s="2" customFormat="1" ht="21.75" customHeight="1" x14ac:dyDescent="0.35">
      <c r="B2" s="75" t="s">
        <v>1</v>
      </c>
      <c r="C2" s="76"/>
      <c r="D2" s="73" t="s">
        <v>2</v>
      </c>
      <c r="E2" s="71">
        <v>45663</v>
      </c>
      <c r="F2" s="66" t="s">
        <v>3</v>
      </c>
      <c r="G2" s="68" t="s">
        <v>4</v>
      </c>
    </row>
    <row r="3" spans="2:9" ht="21.75" customHeight="1" x14ac:dyDescent="0.35">
      <c r="B3" s="77"/>
      <c r="C3" s="78"/>
      <c r="D3" s="74"/>
      <c r="E3" s="72"/>
      <c r="F3" s="67"/>
      <c r="G3" s="69" t="s">
        <v>5</v>
      </c>
    </row>
    <row r="4" spans="2:9" ht="15" thickBot="1" x14ac:dyDescent="0.4">
      <c r="B4" s="48" t="s">
        <v>6</v>
      </c>
      <c r="C4" s="45" t="s">
        <v>7</v>
      </c>
      <c r="D4" s="46" t="s">
        <v>8</v>
      </c>
      <c r="E4" s="45" t="s">
        <v>9</v>
      </c>
      <c r="F4" s="47" t="s">
        <v>10</v>
      </c>
      <c r="G4" s="47" t="s">
        <v>11</v>
      </c>
    </row>
    <row r="5" spans="2:9" s="17" customFormat="1" ht="15" thickBot="1" x14ac:dyDescent="0.4">
      <c r="B5" s="57">
        <v>1</v>
      </c>
      <c r="C5" s="41" t="s">
        <v>12</v>
      </c>
      <c r="D5" s="42"/>
      <c r="E5" s="41"/>
      <c r="F5" s="43"/>
      <c r="G5" s="44"/>
    </row>
    <row r="6" spans="2:9" s="8" customFormat="1" ht="29" x14ac:dyDescent="0.35">
      <c r="B6" s="58">
        <v>1.1000000000000001</v>
      </c>
      <c r="C6" s="56" t="s">
        <v>13</v>
      </c>
      <c r="D6" s="49">
        <f>E2-140</f>
        <v>45523</v>
      </c>
      <c r="E6" s="50"/>
      <c r="F6" s="51"/>
      <c r="G6" s="52" t="s">
        <v>14</v>
      </c>
      <c r="I6" s="9"/>
    </row>
    <row r="7" spans="2:9" s="8" customFormat="1" ht="58" x14ac:dyDescent="0.35">
      <c r="B7" s="59">
        <v>1.2</v>
      </c>
      <c r="C7" s="6" t="s">
        <v>15</v>
      </c>
      <c r="D7" s="15">
        <f>E2-140</f>
        <v>45523</v>
      </c>
      <c r="E7" s="7"/>
      <c r="F7" s="18"/>
      <c r="G7" s="22" t="s">
        <v>16</v>
      </c>
      <c r="I7" s="9"/>
    </row>
    <row r="8" spans="2:9" s="8" customFormat="1" ht="58" x14ac:dyDescent="0.35">
      <c r="B8" s="59">
        <v>1.3</v>
      </c>
      <c r="C8" s="6" t="s">
        <v>17</v>
      </c>
      <c r="D8" s="15">
        <f>E2-150</f>
        <v>45513</v>
      </c>
      <c r="E8" s="7"/>
      <c r="F8" s="18"/>
      <c r="G8" s="23" t="s">
        <v>18</v>
      </c>
      <c r="I8" s="9"/>
    </row>
    <row r="9" spans="2:9" s="8" customFormat="1" ht="58" x14ac:dyDescent="0.35">
      <c r="B9" s="59">
        <v>1.4</v>
      </c>
      <c r="C9" s="6" t="s">
        <v>19</v>
      </c>
      <c r="D9" s="15">
        <f>E2-150</f>
        <v>45513</v>
      </c>
      <c r="E9" s="7"/>
      <c r="F9" s="18"/>
      <c r="G9" s="22" t="s">
        <v>20</v>
      </c>
      <c r="I9" s="9"/>
    </row>
    <row r="10" spans="2:9" s="8" customFormat="1" ht="72.5" x14ac:dyDescent="0.35">
      <c r="B10" s="59">
        <v>1.5</v>
      </c>
      <c r="C10" s="6" t="s">
        <v>75</v>
      </c>
      <c r="D10" s="15">
        <f>E2-100</f>
        <v>45563</v>
      </c>
      <c r="E10" s="7"/>
      <c r="F10" s="18"/>
      <c r="G10" s="22" t="s">
        <v>76</v>
      </c>
      <c r="I10" s="9"/>
    </row>
    <row r="11" spans="2:9" s="8" customFormat="1" x14ac:dyDescent="0.35">
      <c r="B11" s="59">
        <v>1.6</v>
      </c>
      <c r="C11" s="6" t="s">
        <v>21</v>
      </c>
      <c r="D11" s="15">
        <f>E2-100</f>
        <v>45563</v>
      </c>
      <c r="E11" s="7"/>
      <c r="F11" s="18"/>
      <c r="G11" s="22" t="s">
        <v>22</v>
      </c>
      <c r="I11" s="9"/>
    </row>
    <row r="12" spans="2:9" s="8" customFormat="1" x14ac:dyDescent="0.35">
      <c r="B12" s="59">
        <v>1.7</v>
      </c>
      <c r="C12" s="6" t="s">
        <v>23</v>
      </c>
      <c r="D12" s="15">
        <f>E2-140</f>
        <v>45523</v>
      </c>
      <c r="E12" s="7"/>
      <c r="F12" s="19"/>
      <c r="G12" s="22"/>
      <c r="I12" s="9"/>
    </row>
    <row r="13" spans="2:9" s="8" customFormat="1" ht="20.5" customHeight="1" x14ac:dyDescent="0.35">
      <c r="B13" s="59">
        <v>1.8</v>
      </c>
      <c r="C13" s="10" t="s">
        <v>24</v>
      </c>
      <c r="D13" s="16">
        <f>E2+4</f>
        <v>45667</v>
      </c>
      <c r="E13" s="11"/>
      <c r="F13" s="20"/>
      <c r="G13" s="24"/>
      <c r="I13" s="9"/>
    </row>
    <row r="14" spans="2:9" s="8" customFormat="1" ht="20.5" customHeight="1" x14ac:dyDescent="0.35">
      <c r="B14" s="60">
        <v>1.1000000000000001</v>
      </c>
      <c r="C14" s="10" t="s">
        <v>25</v>
      </c>
      <c r="D14" s="16">
        <f>E2+14</f>
        <v>45677</v>
      </c>
      <c r="E14" s="11"/>
      <c r="F14" s="20"/>
      <c r="G14" s="24"/>
      <c r="I14" s="9"/>
    </row>
    <row r="15" spans="2:9" s="8" customFormat="1" ht="29" x14ac:dyDescent="0.35">
      <c r="B15" s="59">
        <v>1.1100000000000001</v>
      </c>
      <c r="C15" s="10" t="s">
        <v>26</v>
      </c>
      <c r="D15" s="16">
        <f>E2+3</f>
        <v>45666</v>
      </c>
      <c r="E15" s="11"/>
      <c r="F15" s="20"/>
      <c r="G15" s="24"/>
      <c r="I15" s="9"/>
    </row>
    <row r="16" spans="2:9" s="8" customFormat="1" ht="20.5" customHeight="1" thickBot="1" x14ac:dyDescent="0.4">
      <c r="B16" s="61">
        <v>1.1200000000000001</v>
      </c>
      <c r="C16" s="30" t="s">
        <v>27</v>
      </c>
      <c r="D16" s="25">
        <f>E2+3</f>
        <v>45666</v>
      </c>
      <c r="E16" s="26"/>
      <c r="F16" s="29"/>
      <c r="G16" s="28"/>
      <c r="I16" s="9"/>
    </row>
    <row r="17" spans="2:9" s="13" customFormat="1" ht="15" thickBot="1" x14ac:dyDescent="0.4">
      <c r="B17" s="62">
        <v>2</v>
      </c>
      <c r="C17" s="41" t="s">
        <v>28</v>
      </c>
      <c r="D17" s="42"/>
      <c r="E17" s="41"/>
      <c r="F17" s="43"/>
      <c r="G17" s="44"/>
      <c r="I17" s="9"/>
    </row>
    <row r="18" spans="2:9" s="8" customFormat="1" ht="29" x14ac:dyDescent="0.35">
      <c r="B18" s="63">
        <v>2.1</v>
      </c>
      <c r="C18" s="35" t="s">
        <v>29</v>
      </c>
      <c r="D18" s="31">
        <f>E2-100</f>
        <v>45563</v>
      </c>
      <c r="E18" s="32"/>
      <c r="F18" s="33"/>
      <c r="G18" s="34" t="s">
        <v>30</v>
      </c>
      <c r="I18" s="9"/>
    </row>
    <row r="19" spans="2:9" s="8" customFormat="1" ht="29" x14ac:dyDescent="0.35">
      <c r="B19" s="59">
        <v>2.2000000000000002</v>
      </c>
      <c r="C19" s="6" t="s">
        <v>31</v>
      </c>
      <c r="D19" s="15">
        <f>E2-90</f>
        <v>45573</v>
      </c>
      <c r="E19" s="7"/>
      <c r="F19" s="18"/>
      <c r="G19" s="22" t="s">
        <v>32</v>
      </c>
      <c r="I19" s="9"/>
    </row>
    <row r="20" spans="2:9" s="8" customFormat="1" ht="18.649999999999999" customHeight="1" x14ac:dyDescent="0.35">
      <c r="B20" s="59">
        <v>2.2999999999999998</v>
      </c>
      <c r="C20" s="10" t="s">
        <v>33</v>
      </c>
      <c r="D20" s="16">
        <f>E2-50</f>
        <v>45613</v>
      </c>
      <c r="E20" s="11"/>
      <c r="F20" s="20"/>
      <c r="G20" s="24" t="s">
        <v>34</v>
      </c>
      <c r="I20" s="9"/>
    </row>
    <row r="21" spans="2:9" s="8" customFormat="1" ht="20.5" customHeight="1" x14ac:dyDescent="0.35">
      <c r="B21" s="59">
        <v>2.4</v>
      </c>
      <c r="C21" s="10" t="s">
        <v>35</v>
      </c>
      <c r="D21" s="16">
        <f>E2-3</f>
        <v>45660</v>
      </c>
      <c r="E21" s="11"/>
      <c r="F21" s="20"/>
      <c r="G21" s="24"/>
      <c r="I21" s="9"/>
    </row>
    <row r="22" spans="2:9" s="8" customFormat="1" ht="29.5" thickBot="1" x14ac:dyDescent="0.4">
      <c r="B22" s="64">
        <v>2.5</v>
      </c>
      <c r="C22" s="10" t="s">
        <v>36</v>
      </c>
      <c r="D22" s="16">
        <f>E2-3</f>
        <v>45660</v>
      </c>
      <c r="E22" s="11"/>
      <c r="F22" s="20"/>
      <c r="G22" s="24"/>
    </row>
    <row r="23" spans="2:9" s="13" customFormat="1" ht="15" thickBot="1" x14ac:dyDescent="0.4">
      <c r="B23" s="62">
        <v>3</v>
      </c>
      <c r="C23" s="41" t="s">
        <v>37</v>
      </c>
      <c r="D23" s="42"/>
      <c r="E23" s="41"/>
      <c r="F23" s="43"/>
      <c r="G23" s="44"/>
      <c r="I23" s="9"/>
    </row>
    <row r="24" spans="2:9" s="8" customFormat="1" ht="29" x14ac:dyDescent="0.35">
      <c r="B24" s="58">
        <v>3.1</v>
      </c>
      <c r="C24" s="56" t="s">
        <v>38</v>
      </c>
      <c r="D24" s="49">
        <f>E2-120</f>
        <v>45543</v>
      </c>
      <c r="E24" s="50"/>
      <c r="F24" s="51"/>
      <c r="G24" s="52" t="s">
        <v>39</v>
      </c>
      <c r="I24" s="9"/>
    </row>
    <row r="25" spans="2:9" s="8" customFormat="1" ht="29.5" thickBot="1" x14ac:dyDescent="0.4">
      <c r="B25" s="59">
        <v>3.2</v>
      </c>
      <c r="C25" s="84" t="s">
        <v>79</v>
      </c>
      <c r="D25" s="15">
        <f>E2-100</f>
        <v>45563</v>
      </c>
      <c r="E25" s="85"/>
      <c r="F25" s="86"/>
      <c r="G25" s="87" t="s">
        <v>80</v>
      </c>
      <c r="I25" s="9"/>
    </row>
    <row r="26" spans="2:9" s="8" customFormat="1" ht="58" x14ac:dyDescent="0.35">
      <c r="B26" s="58">
        <v>3.3</v>
      </c>
      <c r="C26" s="6" t="s">
        <v>40</v>
      </c>
      <c r="D26" s="15">
        <f>E2-100</f>
        <v>45563</v>
      </c>
      <c r="E26" s="7"/>
      <c r="F26" s="18"/>
      <c r="G26" s="22" t="s">
        <v>41</v>
      </c>
      <c r="I26" s="9"/>
    </row>
    <row r="27" spans="2:9" s="8" customFormat="1" ht="29.5" thickBot="1" x14ac:dyDescent="0.4">
      <c r="B27" s="59">
        <v>3.4</v>
      </c>
      <c r="C27" s="6" t="s">
        <v>42</v>
      </c>
      <c r="D27" s="15">
        <f>E2-60</f>
        <v>45603</v>
      </c>
      <c r="E27" s="7"/>
      <c r="F27" s="18"/>
      <c r="G27" s="22" t="s">
        <v>43</v>
      </c>
      <c r="I27" s="9"/>
    </row>
    <row r="28" spans="2:9" s="8" customFormat="1" ht="29" x14ac:dyDescent="0.35">
      <c r="B28" s="58">
        <v>3.5</v>
      </c>
      <c r="C28" s="6" t="s">
        <v>44</v>
      </c>
      <c r="D28" s="15">
        <f>E2-14</f>
        <v>45649</v>
      </c>
      <c r="E28" s="7"/>
      <c r="F28" s="18"/>
      <c r="G28" s="22" t="s">
        <v>45</v>
      </c>
      <c r="I28" s="9"/>
    </row>
    <row r="29" spans="2:9" s="8" customFormat="1" ht="20.5" customHeight="1" thickBot="1" x14ac:dyDescent="0.4">
      <c r="B29" s="59">
        <v>3.6</v>
      </c>
      <c r="C29" s="6" t="s">
        <v>46</v>
      </c>
      <c r="D29" s="15">
        <f>E2-7</f>
        <v>45656</v>
      </c>
      <c r="E29" s="7"/>
      <c r="F29" s="18"/>
      <c r="G29" s="22"/>
      <c r="I29" s="9"/>
    </row>
    <row r="30" spans="2:9" s="8" customFormat="1" ht="20.5" customHeight="1" thickBot="1" x14ac:dyDescent="0.4">
      <c r="B30" s="58">
        <v>3.7</v>
      </c>
      <c r="C30" s="30" t="s">
        <v>47</v>
      </c>
      <c r="D30" s="25">
        <f>E2-7</f>
        <v>45656</v>
      </c>
      <c r="E30" s="26"/>
      <c r="F30" s="27"/>
      <c r="G30" s="28"/>
      <c r="I30" s="9"/>
    </row>
    <row r="31" spans="2:9" s="13" customFormat="1" ht="15" thickBot="1" x14ac:dyDescent="0.4">
      <c r="B31" s="62">
        <v>4</v>
      </c>
      <c r="C31" s="41" t="s">
        <v>48</v>
      </c>
      <c r="D31" s="42"/>
      <c r="E31" s="41"/>
      <c r="F31" s="43"/>
      <c r="G31" s="44"/>
      <c r="I31" s="9"/>
    </row>
    <row r="32" spans="2:9" s="8" customFormat="1" x14ac:dyDescent="0.35">
      <c r="B32" s="58">
        <v>4.0999999999999996</v>
      </c>
      <c r="C32" s="36" t="s">
        <v>49</v>
      </c>
      <c r="D32" s="37">
        <f>E2-120</f>
        <v>45543</v>
      </c>
      <c r="E32" s="38"/>
      <c r="F32" s="39"/>
      <c r="G32" s="40" t="s">
        <v>50</v>
      </c>
      <c r="I32" s="9"/>
    </row>
    <row r="33" spans="2:9" s="8" customFormat="1" ht="29" x14ac:dyDescent="0.35">
      <c r="B33" s="59">
        <v>4.2</v>
      </c>
      <c r="C33" s="6" t="s">
        <v>51</v>
      </c>
      <c r="D33" s="15">
        <f>E2-50</f>
        <v>45613</v>
      </c>
      <c r="E33" s="7"/>
      <c r="F33" s="18"/>
      <c r="G33" s="22" t="s">
        <v>52</v>
      </c>
      <c r="I33" s="9"/>
    </row>
    <row r="34" spans="2:9" s="8" customFormat="1" ht="29" x14ac:dyDescent="0.35">
      <c r="B34" s="59">
        <v>4.3</v>
      </c>
      <c r="C34" s="6" t="s">
        <v>53</v>
      </c>
      <c r="D34" s="15">
        <f>E2-10</f>
        <v>45653</v>
      </c>
      <c r="E34" s="7"/>
      <c r="F34" s="18"/>
      <c r="G34" s="23" t="s">
        <v>54</v>
      </c>
      <c r="I34" s="9"/>
    </row>
    <row r="35" spans="2:9" s="8" customFormat="1" ht="29" x14ac:dyDescent="0.35">
      <c r="B35" s="59">
        <v>4.4000000000000004</v>
      </c>
      <c r="C35" s="6" t="s">
        <v>55</v>
      </c>
      <c r="D35" s="15">
        <f>E2-60</f>
        <v>45603</v>
      </c>
      <c r="E35" s="7"/>
      <c r="F35" s="19"/>
      <c r="G35" s="23" t="s">
        <v>56</v>
      </c>
      <c r="I35" s="9"/>
    </row>
    <row r="36" spans="2:9" s="8" customFormat="1" ht="29.25" customHeight="1" thickBot="1" x14ac:dyDescent="0.4">
      <c r="B36" s="61">
        <v>4.5</v>
      </c>
      <c r="C36" s="30" t="s">
        <v>57</v>
      </c>
      <c r="D36" s="25">
        <f>E2-10</f>
        <v>45653</v>
      </c>
      <c r="E36" s="53"/>
      <c r="F36" s="54"/>
      <c r="G36" s="55" t="s">
        <v>58</v>
      </c>
      <c r="I36" s="9"/>
    </row>
    <row r="37" spans="2:9" s="13" customFormat="1" ht="15" thickBot="1" x14ac:dyDescent="0.4">
      <c r="B37" s="62">
        <v>5</v>
      </c>
      <c r="C37" s="41" t="s">
        <v>59</v>
      </c>
      <c r="D37" s="42"/>
      <c r="E37" s="41"/>
      <c r="F37" s="43"/>
      <c r="G37" s="44"/>
      <c r="I37" s="9"/>
    </row>
    <row r="38" spans="2:9" s="8" customFormat="1" ht="58" x14ac:dyDescent="0.35">
      <c r="B38" s="58">
        <v>5.0999999999999996</v>
      </c>
      <c r="C38" s="56" t="s">
        <v>60</v>
      </c>
      <c r="D38" s="49">
        <f>E2-100</f>
        <v>45563</v>
      </c>
      <c r="E38" s="50"/>
      <c r="F38" s="51"/>
      <c r="G38" s="52" t="s">
        <v>61</v>
      </c>
      <c r="I38" s="9"/>
    </row>
    <row r="39" spans="2:9" s="8" customFormat="1" ht="29.5" thickBot="1" x14ac:dyDescent="0.4">
      <c r="B39" s="59">
        <v>5.2</v>
      </c>
      <c r="C39" s="6" t="s">
        <v>62</v>
      </c>
      <c r="D39" s="15">
        <v>45572</v>
      </c>
      <c r="E39" s="7"/>
      <c r="F39" s="18"/>
      <c r="G39" s="22" t="s">
        <v>77</v>
      </c>
      <c r="I39" s="9"/>
    </row>
    <row r="40" spans="2:9" s="8" customFormat="1" x14ac:dyDescent="0.35">
      <c r="B40" s="58">
        <v>5.3</v>
      </c>
      <c r="C40" s="6" t="s">
        <v>78</v>
      </c>
      <c r="D40" s="15">
        <v>45572</v>
      </c>
      <c r="E40" s="7"/>
      <c r="F40" s="18"/>
      <c r="G40" s="22"/>
      <c r="I40" s="9"/>
    </row>
    <row r="41" spans="2:9" s="8" customFormat="1" ht="22" customHeight="1" thickBot="1" x14ac:dyDescent="0.4">
      <c r="B41" s="59">
        <v>5.4</v>
      </c>
      <c r="C41" s="6" t="s">
        <v>63</v>
      </c>
      <c r="D41" s="15">
        <f>E2-14</f>
        <v>45649</v>
      </c>
      <c r="E41" s="7"/>
      <c r="F41" s="18"/>
      <c r="G41" s="22" t="s">
        <v>64</v>
      </c>
      <c r="I41" s="9"/>
    </row>
    <row r="42" spans="2:9" s="8" customFormat="1" ht="34.5" customHeight="1" x14ac:dyDescent="0.35">
      <c r="B42" s="58">
        <v>5.5</v>
      </c>
      <c r="C42" s="10" t="s">
        <v>65</v>
      </c>
      <c r="D42" s="16">
        <f>E2-7</f>
        <v>45656</v>
      </c>
      <c r="E42" s="11"/>
      <c r="F42" s="20"/>
      <c r="G42" s="24"/>
      <c r="I42" s="9"/>
    </row>
    <row r="43" spans="2:9" s="8" customFormat="1" ht="20.5" customHeight="1" thickBot="1" x14ac:dyDescent="0.4">
      <c r="B43" s="59">
        <v>5.6</v>
      </c>
      <c r="C43" s="10" t="s">
        <v>66</v>
      </c>
      <c r="D43" s="16">
        <f>E2-5</f>
        <v>45658</v>
      </c>
      <c r="E43" s="11"/>
      <c r="F43" s="21"/>
      <c r="G43" s="24"/>
      <c r="I43" s="9"/>
    </row>
    <row r="44" spans="2:9" s="8" customFormat="1" ht="20.5" customHeight="1" x14ac:dyDescent="0.35">
      <c r="B44" s="58">
        <v>5.7</v>
      </c>
      <c r="C44" s="6" t="s">
        <v>67</v>
      </c>
      <c r="D44" s="16">
        <f>E2</f>
        <v>45663</v>
      </c>
      <c r="E44" s="7"/>
      <c r="F44" s="19"/>
      <c r="G44" s="22"/>
      <c r="I44" s="9"/>
    </row>
    <row r="45" spans="2:9" s="8" customFormat="1" ht="20.5" customHeight="1" thickBot="1" x14ac:dyDescent="0.4">
      <c r="B45" s="59">
        <v>5.8</v>
      </c>
      <c r="C45" s="30" t="s">
        <v>68</v>
      </c>
      <c r="D45" s="25">
        <f>E2+4</f>
        <v>45667</v>
      </c>
      <c r="E45" s="26"/>
      <c r="F45" s="29"/>
      <c r="G45" s="28"/>
      <c r="I45" s="9"/>
    </row>
    <row r="46" spans="2:9" s="13" customFormat="1" ht="15" thickBot="1" x14ac:dyDescent="0.4">
      <c r="B46" s="62">
        <v>6</v>
      </c>
      <c r="C46" s="41" t="s">
        <v>69</v>
      </c>
      <c r="D46" s="42"/>
      <c r="E46" s="41"/>
      <c r="F46" s="43"/>
      <c r="G46" s="44"/>
      <c r="I46" s="9"/>
    </row>
    <row r="47" spans="2:9" s="8" customFormat="1" ht="20.5" customHeight="1" x14ac:dyDescent="0.35">
      <c r="B47" s="63">
        <v>6.1</v>
      </c>
      <c r="C47" s="36" t="s">
        <v>70</v>
      </c>
      <c r="D47" s="37">
        <f>E2-140</f>
        <v>45523</v>
      </c>
      <c r="E47" s="38"/>
      <c r="F47" s="39"/>
      <c r="G47" s="40"/>
      <c r="I47" s="9"/>
    </row>
    <row r="48" spans="2:9" s="8" customFormat="1" ht="20.5" customHeight="1" x14ac:dyDescent="0.35">
      <c r="B48" s="59">
        <v>6.2</v>
      </c>
      <c r="C48" s="10" t="s">
        <v>71</v>
      </c>
      <c r="D48" s="16">
        <f>E2</f>
        <v>45663</v>
      </c>
      <c r="E48" s="11"/>
      <c r="F48" s="20"/>
      <c r="G48" s="24"/>
      <c r="I48" s="9"/>
    </row>
    <row r="49" spans="2:9" s="8" customFormat="1" ht="20.5" customHeight="1" thickBot="1" x14ac:dyDescent="0.4">
      <c r="B49" s="65">
        <v>6.3</v>
      </c>
      <c r="C49" s="30" t="s">
        <v>72</v>
      </c>
      <c r="D49" s="25">
        <f>E2+30</f>
        <v>45693</v>
      </c>
      <c r="E49" s="26"/>
      <c r="F49" s="29"/>
      <c r="G49" s="28" t="s">
        <v>73</v>
      </c>
      <c r="I49" s="9"/>
    </row>
    <row r="50" spans="2:9" x14ac:dyDescent="0.35">
      <c r="B50" s="70" t="s">
        <v>74</v>
      </c>
      <c r="C50" s="70"/>
      <c r="D50" s="70"/>
      <c r="E50" s="70"/>
      <c r="F50" s="70"/>
      <c r="G50" s="70"/>
    </row>
  </sheetData>
  <mergeCells count="6">
    <mergeCell ref="B50:G50"/>
    <mergeCell ref="E2:E3"/>
    <mergeCell ref="D2:D3"/>
    <mergeCell ref="B2:C3"/>
    <mergeCell ref="E1:G1"/>
    <mergeCell ref="B1:D1"/>
  </mergeCells>
  <conditionalFormatting sqref="F2:F3 F6:F16 F18:F22 F24:F30 F32:F36 F47:F49 F51:F1048576 F38:F45">
    <cfRule type="containsText" dxfId="2" priority="3" operator="containsText" text="P">
      <formula>NOT(ISERROR(SEARCH("P",F2)))</formula>
    </cfRule>
  </conditionalFormatting>
  <conditionalFormatting sqref="F5">
    <cfRule type="containsText" dxfId="1" priority="1" operator="containsText" text="P">
      <formula>NOT(ISERROR(SEARCH("P",F5)))</formula>
    </cfRule>
  </conditionalFormatting>
  <conditionalFormatting sqref="F6:F16 F18:F22 F24:F30 F32:F36 F47:F49 F38:F45">
    <cfRule type="containsBlanks" dxfId="0" priority="6">
      <formula>LEN(TRIM(F6))=0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6B1582AA6094D875D957AC202CC24" ma:contentTypeVersion="31" ma:contentTypeDescription="Create a new document." ma:contentTypeScope="" ma:versionID="96156955b1f2b1787c26cc89bb29c845">
  <xsd:schema xmlns:xsd="http://www.w3.org/2001/XMLSchema" xmlns:xs="http://www.w3.org/2001/XMLSchema" xmlns:p="http://schemas.microsoft.com/office/2006/metadata/properties" xmlns:ns2="3c41a2a7-9d6a-48a7-add9-6a9495036c27" xmlns:ns3="772a8369-2533-4c46-b22a-30ac7b10bb90" targetNamespace="http://schemas.microsoft.com/office/2006/metadata/properties" ma:root="true" ma:fieldsID="422953b6de49cf1775014c2718566f00" ns2:_="" ns3:_="">
    <xsd:import namespace="3c41a2a7-9d6a-48a7-add9-6a9495036c27"/>
    <xsd:import namespace="772a8369-2533-4c46-b22a-30ac7b10bb9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Collaborationwith" minOccurs="0"/>
                <xsd:element ref="ns2:Comments" minOccurs="0"/>
                <xsd:element ref="ns2:_Flow_SignoffStatus" minOccurs="0"/>
                <xsd:element ref="ns2:Priv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1a2a7-9d6a-48a7-add9-6a9495036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a39dd63-0107-412e-9f3b-6a83be519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llaborationwith" ma:index="23" nillable="true" ma:displayName="Collaboration with" ma:description="This folder is managed by" ma:format="Dropdown" ma:list="UserInfo" ma:SharePointGroup="0" ma:internalName="Collaborationwith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24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ivate" ma:index="26" nillable="true" ma:displayName="Access" ma:format="Dropdown" ma:list="UserInfo" ma:SharePointGroup="0" ma:internalName="Privat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a8369-2533-4c46-b22a-30ac7b10bb9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803d37b-cbd8-4381-b7dd-2126e9168d69}" ma:internalName="TaxCatchAll" ma:showField="CatchAllData" ma:web="772a8369-2533-4c46-b22a-30ac7b10bb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a8369-2533-4c46-b22a-30ac7b10bb90" xsi:nil="true"/>
    <lcf76f155ced4ddcb4097134ff3c332f xmlns="3c41a2a7-9d6a-48a7-add9-6a9495036c27">
      <Terms xmlns="http://schemas.microsoft.com/office/infopath/2007/PartnerControls"/>
    </lcf76f155ced4ddcb4097134ff3c332f>
    <Private xmlns="3c41a2a7-9d6a-48a7-add9-6a9495036c27">
      <UserInfo>
        <DisplayName/>
        <AccountId xsi:nil="true"/>
        <AccountType/>
      </UserInfo>
    </Private>
    <_Flow_SignoffStatus xmlns="3c41a2a7-9d6a-48a7-add9-6a9495036c27" xsi:nil="true"/>
    <Comments xmlns="3c41a2a7-9d6a-48a7-add9-6a9495036c27" xsi:nil="true"/>
    <Collaborationwith xmlns="3c41a2a7-9d6a-48a7-add9-6a9495036c27">
      <UserInfo>
        <DisplayName/>
        <AccountId xsi:nil="true"/>
        <AccountType/>
      </UserInfo>
    </Collaborationwith>
  </documentManagement>
</p:properties>
</file>

<file path=customXml/itemProps1.xml><?xml version="1.0" encoding="utf-8"?>
<ds:datastoreItem xmlns:ds="http://schemas.openxmlformats.org/officeDocument/2006/customXml" ds:itemID="{0CA24A4E-3B8E-43B6-B72C-91B1D9835546}"/>
</file>

<file path=customXml/itemProps2.xml><?xml version="1.0" encoding="utf-8"?>
<ds:datastoreItem xmlns:ds="http://schemas.openxmlformats.org/officeDocument/2006/customXml" ds:itemID="{9455C8AC-84B4-41D9-A2F6-7A88688D35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13FFD-6B15-44B9-AA93-1C8A23ECBD91}">
  <ds:schemaRefs>
    <ds:schemaRef ds:uri="http://schemas.microsoft.com/office/2006/documentManagement/types"/>
    <ds:schemaRef ds:uri="81b5a344-98f8-4642-bee0-642f25b3909c"/>
    <ds:schemaRef ds:uri="http://purl.org/dc/dcmitype/"/>
    <ds:schemaRef ds:uri="ee1c4ba4-7075-4672-a42a-5f8196fcd659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LEP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Jodie Walker</dc:creator>
  <cp:keywords/>
  <dc:description/>
  <cp:lastModifiedBy>Jodie Walker (She/Her)</cp:lastModifiedBy>
  <cp:revision/>
  <dcterms:created xsi:type="dcterms:W3CDTF">2022-03-10T04:50:40Z</dcterms:created>
  <dcterms:modified xsi:type="dcterms:W3CDTF">2024-07-18T00:36:05Z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0x01010043E6B1582AA6094D875D957AC202CC24</vt:lpwstr>
  </property>
  <property fmtid="{D5CDD505-2E9C-101B-9397-08002B2CF9AE}" pid="3" name="MediaServiceImageTags">
    <vt:lpwstr/>
  </property>
</Properties>
</file>